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<sst xmlns="http://schemas.openxmlformats.org/spreadsheetml/2006/main" count="176" uniqueCount="162">
  <si>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</si>
  <si>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</si>
  <si>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</si>
  <si>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</si>
  <si>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</si>
  <si>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</si>
  <si>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</si>
  <si>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</si>
  <si>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</si>
  <si>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</si>
  <si>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</si>
  <si>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</si>
  <si>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</si>
  <si>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</si>
  <si>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</si>
  <si>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</si>
  <si>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</si>
  <si>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</si>
  <si>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</si>
  <si>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</si>
  <si>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</si>
  <si>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</si>
  <si>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</si>
  <si>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</si>
  <si>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</si>
  <si>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</si>
  <si>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</si>
  <si>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</si>
  <si>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</si>
  <si>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</si>
  <si>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</si>
  <si>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</si>
  <si>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</si>
  <si>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</si>
  <si>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</si>
  <si>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</si>
  <si>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</si>
  <si>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</si>
  <si>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</si>
  <si>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</si>
  <si>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</si>
  <si>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</si>
  <si>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</si>
  <si>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</si>
  <si>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</si>
  <si>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</si>
  <si>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</si>
  <si>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</si>
  <si>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</si>
  <si>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</si>
  <si>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</si>
  <si>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</si>
  <si>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</si>
  <si>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</si>
  <si>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</si>
  <si>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</si>
  <si>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</si>
  <si>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</si>
  <si>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</si>
  <si>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</si>
  <si>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</si>
  <si>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</si>
  <si>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</si>
  <si>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</si>
  <si>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</si>
  <si>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</si>
  <si>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</si>
  <si>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</si>
  <si>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</si>
  <si>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</si>
  <si>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</si>
  <si>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</si>
  <si>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</si>
  <si>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</si>
  <si>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</si>
  <si>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</si>
  <si>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</si>
  <si>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</si>
  <si>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</si>
  <si>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</si>
  <si>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</si>
  <si>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</si>
  <si>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</si>
  <si>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</si>
  <si>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</si>
  <si>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</si>
  <si>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</si>
  <si>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</si>
  <si>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</si>
  <si>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</si>
  <si>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</si>
  <si>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</si>
  <si>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</si>
  <si>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</si>
  <si>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</si>
  <si>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</si>
  <si>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</si>
  <si>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</si>
  <si>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</si>
  <si>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</si>
  <si>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</si>
  <si>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</si>
  <si>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</si>
  <si>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</si>
  <si>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</si>
  <si>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</si>
  <si>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</si>
  <si>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</si>
  <si>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</si>
  <si>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</si>
  <si>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</si>
  <si>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</si>
  <si>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</si>
  <si>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</si>
  <si>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</si>
  <si>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</si>
  <si>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</si>
  <si>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</si>
  <si>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</si>
  <si>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</si>
  <si>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</si>
  <si>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</si>
  <si>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</si>
  <si>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</si>
  <si>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</si>
  <si>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</si>
  <si>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</si>
  <si>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</si>
  <si>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</si>
  <si>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</si>
  <si>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</si>
  <si>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</si>
  <si>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</si>
  <si>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</si>
  <si>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</si>
  <si>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</si>
  <si>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</si>
  <si>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</si>
  <si>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</si>
  <si>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</si>
  <si>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</si>
  <si>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</si>
  <si>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</si>
  <si>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</si>
  <si>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</si>
  <si>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</si>
  <si>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</si>
  <si>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</si>
  <si>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</si>
  <si>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</si>
  <si>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</si>
  <si>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</si>
  <si>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</si>
  <si>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</si>
  <si>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</si>
  <si>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 xml:space="preserve">Разград </t>
  </si>
  <si>
    <t>месеца  на  20 14   г.</t>
  </si>
  <si>
    <t>/Кр. Димитрова/</t>
  </si>
  <si>
    <t>084 61-21-77</t>
  </si>
  <si>
    <t>E-mail: razgrad_ac@abv.bg</t>
  </si>
  <si>
    <t>/П. Стоянова/</t>
  </si>
  <si>
    <t>/Ива Ковалакова-Стоева/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</si>
</sst>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6" applyNumberFormat="0" applyAlignment="0" applyProtection="0"/>
    <xf numFmtId="0" fontId="53" fillId="28" borderId="2" applyNumberFormat="0" applyAlignment="0" applyProtection="0"/>
    <xf numFmtId="0" fontId="54" fillId="29" borderId="7" applyNumberFormat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3" borderId="0" xfId="62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" fillId="34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2" borderId="26" xfId="0" applyFont="1" applyFill="1" applyBorder="1" applyAlignment="1" applyProtection="1">
      <alignment horizontal="center" vertical="center" wrapText="1"/>
      <protection/>
    </xf>
    <xf numFmtId="0" fontId="14" fillId="32" borderId="21" xfId="0" applyFont="1" applyFill="1" applyBorder="1" applyAlignment="1" applyProtection="1">
      <alignment horizontal="center" vertical="center" wrapText="1"/>
      <protection/>
    </xf>
    <xf numFmtId="0" fontId="14" fillId="32" borderId="23" xfId="0" applyFont="1" applyFill="1" applyBorder="1" applyAlignment="1" applyProtection="1">
      <alignment horizontal="center" vertical="center" wrapText="1"/>
      <protection/>
    </xf>
    <xf numFmtId="0" fontId="14" fillId="32" borderId="22" xfId="0" applyFont="1" applyFill="1" applyBorder="1" applyAlignment="1" applyProtection="1">
      <alignment horizontal="center" vertical="center" wrapText="1"/>
      <protection/>
    </xf>
    <xf numFmtId="0" fontId="14" fillId="32" borderId="27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28" xfId="0" applyFont="1" applyFill="1" applyBorder="1" applyAlignment="1" applyProtection="1">
      <alignment horizontal="center" vertical="center" wrapText="1"/>
      <protection/>
    </xf>
    <xf numFmtId="0" fontId="14" fillId="32" borderId="19" xfId="0" applyFont="1" applyFill="1" applyBorder="1" applyAlignment="1" applyProtection="1">
      <alignment horizontal="center" vertical="center" wrapText="1"/>
      <protection/>
    </xf>
    <xf numFmtId="0" fontId="14" fillId="32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14" fillId="32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14" fillId="32" borderId="43" xfId="0" applyFont="1" applyFill="1" applyBorder="1" applyAlignment="1" applyProtection="1">
      <alignment horizontal="center" vertical="center" wrapText="1"/>
      <protection/>
    </xf>
    <xf numFmtId="0" fontId="14" fillId="32" borderId="20" xfId="0" applyFont="1" applyFill="1" applyBorder="1" applyAlignment="1" applyProtection="1">
      <alignment horizontal="center" vertical="center" wrapText="1"/>
      <protection/>
    </xf>
    <xf numFmtId="0" fontId="14" fillId="32" borderId="37" xfId="0" applyFont="1" applyFill="1" applyBorder="1" applyAlignment="1" applyProtection="1">
      <alignment horizontal="center" vertical="center" wrapText="1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 applyProtection="1">
      <alignment horizontal="center" vertical="center" wrapText="1"/>
      <protection/>
    </xf>
    <xf numFmtId="0" fontId="4" fillId="32" borderId="46" xfId="0" applyFont="1" applyFill="1" applyBorder="1" applyAlignment="1" applyProtection="1">
      <alignment horizontal="center" vertical="center" wrapText="1"/>
      <protection/>
    </xf>
    <xf numFmtId="0" fontId="4" fillId="32" borderId="47" xfId="0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14" fillId="32" borderId="48" xfId="0" applyFont="1" applyFill="1" applyBorder="1" applyAlignment="1" applyProtection="1">
      <alignment horizontal="center" vertical="center" wrapText="1"/>
      <protection/>
    </xf>
    <xf numFmtId="0" fontId="14" fillId="32" borderId="49" xfId="0" applyFont="1" applyFill="1" applyBorder="1" applyAlignment="1" applyProtection="1">
      <alignment horizontal="center" vertical="center" wrapText="1"/>
      <protection/>
    </xf>
    <xf numFmtId="0" fontId="14" fillId="32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21" xfId="0" applyNumberFormat="1" applyFont="1" applyFill="1" applyBorder="1" applyAlignment="1">
      <alignment horizontal="center" vertical="center" wrapText="1"/>
    </xf>
    <xf numFmtId="2" fontId="4" fillId="32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2" borderId="54" xfId="0" applyFont="1" applyFill="1" applyBorder="1" applyAlignment="1" applyProtection="1">
      <alignment horizontal="center" vertical="center" wrapText="1"/>
      <protection locked="0"/>
    </xf>
    <xf numFmtId="0" fontId="4" fillId="32" borderId="55" xfId="0" applyFont="1" applyFill="1" applyBorder="1" applyAlignment="1" applyProtection="1">
      <alignment horizontal="center" vertical="center" wrapText="1"/>
      <protection locked="0"/>
    </xf>
    <xf numFmtId="0" fontId="4" fillId="32" borderId="43" xfId="0" applyFont="1" applyFill="1" applyBorder="1" applyAlignment="1" applyProtection="1">
      <alignment horizontal="center" vertical="center" wrapText="1"/>
      <protection locked="0"/>
    </xf>
    <xf numFmtId="0" fontId="4" fillId="32" borderId="18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56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 vertical="center" wrapText="1"/>
      <protection locked="0"/>
    </xf>
    <xf numFmtId="0" fontId="4" fillId="32" borderId="48" xfId="0" applyFont="1" applyFill="1" applyBorder="1" applyAlignment="1" applyProtection="1">
      <alignment horizontal="center" vertical="center" wrapText="1"/>
      <protection locked="0"/>
    </xf>
    <xf numFmtId="0" fontId="4" fillId="32" borderId="50" xfId="0" applyFont="1" applyFill="1" applyBorder="1" applyAlignment="1" applyProtection="1">
      <alignment horizontal="center" vertical="center" wrapText="1"/>
      <protection locked="0"/>
    </xf>
    <xf numFmtId="0" fontId="0" fillId="32" borderId="56" xfId="0" applyFont="1" applyFill="1" applyBorder="1" applyAlignment="1" applyProtection="1">
      <alignment/>
      <protection locked="0"/>
    </xf>
    <xf numFmtId="0" fontId="0" fillId="32" borderId="55" xfId="0" applyFont="1" applyFill="1" applyBorder="1" applyAlignment="1" applyProtection="1">
      <alignment/>
      <protection locked="0"/>
    </xf>
    <xf numFmtId="0" fontId="0" fillId="32" borderId="23" xfId="0" applyFont="1" applyFill="1" applyBorder="1" applyAlignment="1" applyProtection="1">
      <alignment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42" xfId="0" applyFont="1" applyFill="1" applyBorder="1" applyAlignment="1" applyProtection="1">
      <alignment horizontal="center" vertical="center" wrapText="1"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 locked="0"/>
    </xf>
    <xf numFmtId="0" fontId="4" fillId="32" borderId="56" xfId="0" applyFont="1" applyFill="1" applyBorder="1" applyAlignment="1" applyProtection="1">
      <alignment horizontal="center"/>
      <protection locked="0"/>
    </xf>
    <xf numFmtId="0" fontId="4" fillId="32" borderId="54" xfId="0" applyFont="1" applyFill="1" applyBorder="1" applyAlignment="1" applyProtection="1">
      <alignment horizontal="center"/>
      <protection locked="0"/>
    </xf>
    <xf numFmtId="0" fontId="4" fillId="32" borderId="57" xfId="0" applyFont="1" applyFill="1" applyBorder="1" applyAlignment="1" applyProtection="1">
      <alignment horizontal="center"/>
      <protection locked="0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/>
      <protection locked="0"/>
    </xf>
    <xf numFmtId="0" fontId="4" fillId="32" borderId="18" xfId="0" applyFont="1" applyFill="1" applyBorder="1" applyAlignment="1" applyProtection="1">
      <alignment horizontal="center"/>
      <protection locked="0"/>
    </xf>
    <xf numFmtId="0" fontId="4" fillId="32" borderId="20" xfId="0" applyFont="1" applyFill="1" applyBorder="1" applyAlignment="1" applyProtection="1">
      <alignment horizontal="center"/>
      <protection locked="0"/>
    </xf>
    <xf numFmtId="0" fontId="4" fillId="32" borderId="21" xfId="0" applyFont="1" applyFill="1" applyBorder="1" applyAlignment="1" applyProtection="1">
      <alignment horizontal="center" vertical="center" wrapText="1"/>
      <protection locked="0"/>
    </xf>
    <xf numFmtId="0" fontId="4" fillId="32" borderId="49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 locked="0"/>
    </xf>
    <xf numFmtId="0" fontId="4" fillId="32" borderId="57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/>
      <protection locked="0"/>
    </xf>
    <xf numFmtId="0" fontId="4" fillId="32" borderId="42" xfId="0" applyFont="1" applyFill="1" applyBorder="1" applyAlignment="1" applyProtection="1">
      <alignment horizontal="center"/>
      <protection locked="0"/>
    </xf>
    <xf numFmtId="0" fontId="4" fillId="32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2" borderId="25" xfId="0" applyFont="1" applyFill="1" applyBorder="1" applyAlignment="1" applyProtection="1">
      <alignment horizontal="center" vertical="center" wrapText="1"/>
      <protection/>
    </xf>
    <xf numFmtId="0" fontId="14" fillId="32" borderId="38" xfId="0" applyFont="1" applyFill="1" applyBorder="1" applyAlignment="1" applyProtection="1">
      <alignment horizontal="center" vertical="center" wrapText="1"/>
      <protection/>
    </xf>
    <xf numFmtId="0" fontId="4" fillId="32" borderId="24" xfId="0" applyFont="1" applyFill="1" applyBorder="1" applyAlignment="1" applyProtection="1">
      <alignment horizontal="center" vertical="center" wrapText="1"/>
      <protection/>
    </xf>
    <xf numFmtId="0" fontId="4" fillId="32" borderId="51" xfId="0" applyFont="1" applyFill="1" applyBorder="1" applyAlignment="1" applyProtection="1">
      <alignment horizontal="center" vertical="center" wrapText="1"/>
      <protection/>
    </xf>
    <xf numFmtId="0" fontId="4" fillId="32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2" fillId="0" borderId="0" xfId="62" applyAlignment="1" applyProtection="1">
      <alignment/>
      <protection/>
    </xf>
    <xf numFmtId="0" fontId="13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3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68" xfId="0" applyFont="1" applyFill="1" applyBorder="1" applyAlignment="1">
      <alignment horizontal="center"/>
    </xf>
    <xf numFmtId="0" fontId="6" fillId="33" borderId="69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7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33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6" xfId="0" applyBorder="1" applyAlignment="1">
      <alignment/>
    </xf>
    <xf numFmtId="0" fontId="17" fillId="33" borderId="7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0" xfId="0" applyFont="1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81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82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82" xfId="0" applyFont="1" applyFill="1" applyBorder="1" applyAlignment="1">
      <alignment horizontal="center" textRotation="90" wrapText="1"/>
    </xf>
    <xf numFmtId="0" fontId="17" fillId="33" borderId="51" xfId="0" applyFont="1" applyFill="1" applyBorder="1" applyAlignment="1">
      <alignment horizontal="center" vertical="center" textRotation="90" wrapText="1"/>
    </xf>
    <xf numFmtId="0" fontId="17" fillId="33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3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82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textRotation="90" wrapText="1"/>
    </xf>
    <xf numFmtId="0" fontId="4" fillId="33" borderId="84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textRotation="90" wrapText="1"/>
    </xf>
    <xf numFmtId="0" fontId="0" fillId="33" borderId="41" xfId="0" applyFont="1" applyFill="1" applyBorder="1" applyAlignment="1">
      <alignment horizontal="center" vertical="center" textRotation="90" wrapText="1"/>
    </xf>
    <xf numFmtId="0" fontId="0" fillId="33" borderId="76" xfId="0" applyFont="1" applyFill="1" applyBorder="1" applyAlignment="1">
      <alignment horizontal="center" vertical="center" textRotation="90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33" borderId="79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textRotation="90" wrapText="1"/>
    </xf>
    <xf numFmtId="0" fontId="0" fillId="33" borderId="40" xfId="0" applyFont="1" applyFill="1" applyBorder="1" applyAlignment="1">
      <alignment horizontal="center" vertical="center" textRotation="90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45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8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2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53</v>
      </c>
      <c r="D4" s="6"/>
      <c r="E4" s="6"/>
      <c r="F4" s="6"/>
      <c r="G4" s="6"/>
      <c r="H4" s="6"/>
      <c r="I4" s="205"/>
      <c r="J4" s="205"/>
      <c r="K4" s="7"/>
    </row>
    <row r="5" spans="1:11" ht="15.75">
      <c r="A5" s="5"/>
      <c r="B5" s="6"/>
      <c r="C5" s="9" t="s">
        <v>54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154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20</v>
      </c>
      <c r="B8" s="178" t="s">
        <v>135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30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47</v>
      </c>
      <c r="C10" s="13" t="s">
        <v>125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56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48</v>
      </c>
      <c r="C12" s="83" t="s">
        <v>126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50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51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52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49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33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21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22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23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24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120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55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25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26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27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31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32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134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148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133</v>
      </c>
      <c r="C31" s="185" t="s">
        <v>150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151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152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139</v>
      </c>
      <c r="C34" s="180" t="s">
        <v>143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140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6" t="s">
        <v>28</v>
      </c>
      <c r="D37" s="207"/>
      <c r="E37" s="207"/>
      <c r="F37" s="207"/>
      <c r="G37" s="207"/>
      <c r="H37" s="207"/>
      <c r="I37" s="207"/>
      <c r="J37" s="208"/>
      <c r="K37" s="17"/>
    </row>
    <row r="38" spans="1:11" ht="16.5" thickBot="1">
      <c r="A38" s="5"/>
      <c r="B38" s="12"/>
      <c r="C38" s="209" t="s">
        <v>29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H6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69" sqref="J69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1" t="s">
        <v>147</v>
      </c>
      <c r="W1" s="342"/>
      <c r="X1" s="342"/>
      <c r="Y1" s="342"/>
      <c r="Z1" s="342"/>
    </row>
    <row r="2" spans="1:25" ht="18.75" customHeight="1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1"/>
      <c r="M2" s="39" t="s">
        <v>155</v>
      </c>
      <c r="N2" s="1" t="s">
        <v>44</v>
      </c>
      <c r="O2" s="40">
        <v>12</v>
      </c>
      <c r="P2" s="41"/>
      <c r="Q2" s="249" t="s">
        <v>156</v>
      </c>
      <c r="R2" s="249"/>
      <c r="S2" s="249"/>
      <c r="T2" s="249"/>
      <c r="U2" s="24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06" t="s">
        <v>114</v>
      </c>
      <c r="B4" s="307"/>
      <c r="C4" s="312" t="s">
        <v>118</v>
      </c>
      <c r="D4" s="312" t="s">
        <v>58</v>
      </c>
      <c r="E4" s="328" t="s">
        <v>59</v>
      </c>
      <c r="F4" s="314" t="s">
        <v>115</v>
      </c>
      <c r="G4" s="330" t="s">
        <v>40</v>
      </c>
      <c r="H4" s="251" t="s">
        <v>0</v>
      </c>
      <c r="I4" s="252"/>
      <c r="J4" s="252"/>
      <c r="K4" s="252"/>
      <c r="L4" s="252"/>
      <c r="M4" s="253"/>
      <c r="N4" s="253"/>
      <c r="O4" s="239" t="s">
        <v>60</v>
      </c>
      <c r="P4" s="255" t="s">
        <v>61</v>
      </c>
      <c r="Q4" s="252"/>
      <c r="R4" s="252"/>
      <c r="S4" s="239" t="s">
        <v>62</v>
      </c>
      <c r="T4" s="255" t="s">
        <v>63</v>
      </c>
      <c r="U4" s="263"/>
      <c r="V4" s="264"/>
      <c r="W4" s="278" t="s">
        <v>64</v>
      </c>
      <c r="X4" s="280" t="s">
        <v>65</v>
      </c>
      <c r="Y4" s="281"/>
      <c r="Z4" s="282"/>
    </row>
    <row r="5" spans="1:26" ht="12.75" customHeight="1" thickBot="1">
      <c r="A5" s="308"/>
      <c r="B5" s="309"/>
      <c r="C5" s="320"/>
      <c r="D5" s="313"/>
      <c r="E5" s="329"/>
      <c r="F5" s="315"/>
      <c r="G5" s="331"/>
      <c r="H5" s="343" t="s">
        <v>66</v>
      </c>
      <c r="I5" s="344"/>
      <c r="J5" s="344"/>
      <c r="K5" s="344"/>
      <c r="L5" s="345"/>
      <c r="M5" s="324" t="s">
        <v>67</v>
      </c>
      <c r="N5" s="324"/>
      <c r="O5" s="254"/>
      <c r="P5" s="256"/>
      <c r="Q5" s="256"/>
      <c r="R5" s="256"/>
      <c r="S5" s="240"/>
      <c r="T5" s="265"/>
      <c r="U5" s="265"/>
      <c r="V5" s="266"/>
      <c r="W5" s="279"/>
      <c r="X5" s="283"/>
      <c r="Y5" s="284"/>
      <c r="Z5" s="285"/>
    </row>
    <row r="6" spans="1:26" ht="20.25" customHeight="1" thickBot="1">
      <c r="A6" s="308"/>
      <c r="B6" s="309"/>
      <c r="C6" s="320"/>
      <c r="D6" s="313"/>
      <c r="E6" s="329"/>
      <c r="F6" s="315"/>
      <c r="G6" s="331"/>
      <c r="H6" s="325" t="s">
        <v>68</v>
      </c>
      <c r="I6" s="260" t="s">
        <v>144</v>
      </c>
      <c r="J6" s="261"/>
      <c r="K6" s="261"/>
      <c r="L6" s="262"/>
      <c r="M6" s="333" t="s">
        <v>69</v>
      </c>
      <c r="N6" s="38" t="s">
        <v>39</v>
      </c>
      <c r="O6" s="254"/>
      <c r="P6" s="319" t="s">
        <v>70</v>
      </c>
      <c r="Q6" s="322" t="s">
        <v>71</v>
      </c>
      <c r="R6" s="316" t="s">
        <v>72</v>
      </c>
      <c r="S6" s="240"/>
      <c r="T6" s="267"/>
      <c r="U6" s="267"/>
      <c r="V6" s="268"/>
      <c r="W6" s="279"/>
      <c r="X6" s="302" t="s">
        <v>38</v>
      </c>
      <c r="Y6" s="303" t="s">
        <v>73</v>
      </c>
      <c r="Z6" s="276" t="s">
        <v>74</v>
      </c>
    </row>
    <row r="7" spans="1:26" ht="12.75" customHeight="1">
      <c r="A7" s="308"/>
      <c r="B7" s="309"/>
      <c r="C7" s="320"/>
      <c r="D7" s="313"/>
      <c r="E7" s="329"/>
      <c r="F7" s="315"/>
      <c r="G7" s="331"/>
      <c r="H7" s="326"/>
      <c r="I7" s="234" t="s">
        <v>137</v>
      </c>
      <c r="J7" s="234" t="s">
        <v>142</v>
      </c>
      <c r="K7" s="335" t="s">
        <v>138</v>
      </c>
      <c r="L7" s="257" t="s">
        <v>146</v>
      </c>
      <c r="M7" s="334"/>
      <c r="N7" s="318" t="s">
        <v>75</v>
      </c>
      <c r="O7" s="254"/>
      <c r="P7" s="238"/>
      <c r="Q7" s="323"/>
      <c r="R7" s="317"/>
      <c r="S7" s="240"/>
      <c r="T7" s="237" t="s">
        <v>70</v>
      </c>
      <c r="U7" s="305" t="s">
        <v>71</v>
      </c>
      <c r="V7" s="226" t="s">
        <v>72</v>
      </c>
      <c r="W7" s="279"/>
      <c r="X7" s="302"/>
      <c r="Y7" s="304"/>
      <c r="Z7" s="277"/>
    </row>
    <row r="8" spans="1:26" ht="12.75" customHeight="1">
      <c r="A8" s="308"/>
      <c r="B8" s="309"/>
      <c r="C8" s="320"/>
      <c r="D8" s="313"/>
      <c r="E8" s="329"/>
      <c r="F8" s="315"/>
      <c r="G8" s="331"/>
      <c r="H8" s="326"/>
      <c r="I8" s="235"/>
      <c r="J8" s="235"/>
      <c r="K8" s="335"/>
      <c r="L8" s="258"/>
      <c r="M8" s="334"/>
      <c r="N8" s="318"/>
      <c r="O8" s="254"/>
      <c r="P8" s="238"/>
      <c r="Q8" s="323"/>
      <c r="R8" s="317"/>
      <c r="S8" s="240"/>
      <c r="T8" s="238"/>
      <c r="U8" s="305"/>
      <c r="V8" s="227"/>
      <c r="W8" s="279"/>
      <c r="X8" s="302"/>
      <c r="Y8" s="304"/>
      <c r="Z8" s="277"/>
    </row>
    <row r="9" spans="1:26" ht="36" customHeight="1" thickBot="1">
      <c r="A9" s="310"/>
      <c r="B9" s="311"/>
      <c r="C9" s="321"/>
      <c r="D9" s="313"/>
      <c r="E9" s="329"/>
      <c r="F9" s="315"/>
      <c r="G9" s="332"/>
      <c r="H9" s="327"/>
      <c r="I9" s="236"/>
      <c r="J9" s="236"/>
      <c r="K9" s="336"/>
      <c r="L9" s="259"/>
      <c r="M9" s="334"/>
      <c r="N9" s="318"/>
      <c r="O9" s="254"/>
      <c r="P9" s="238"/>
      <c r="Q9" s="323"/>
      <c r="R9" s="317"/>
      <c r="S9" s="240"/>
      <c r="T9" s="238"/>
      <c r="U9" s="305"/>
      <c r="V9" s="227"/>
      <c r="W9" s="279"/>
      <c r="X9" s="302"/>
      <c r="Y9" s="304"/>
      <c r="Z9" s="277"/>
    </row>
    <row r="10" spans="1:26" ht="12.75" customHeight="1" thickBot="1">
      <c r="A10" s="25" t="s">
        <v>116</v>
      </c>
      <c r="B10" s="37"/>
      <c r="C10" s="37" t="s">
        <v>117</v>
      </c>
      <c r="D10" s="25">
        <v>1</v>
      </c>
      <c r="E10" s="78">
        <v>2</v>
      </c>
      <c r="F10" s="78" t="s">
        <v>113</v>
      </c>
      <c r="G10" s="78">
        <v>3</v>
      </c>
      <c r="H10" s="187">
        <v>4</v>
      </c>
      <c r="I10" s="187" t="s">
        <v>76</v>
      </c>
      <c r="J10" s="187" t="s">
        <v>77</v>
      </c>
      <c r="K10" s="187" t="s">
        <v>78</v>
      </c>
      <c r="L10" s="187" t="s">
        <v>145</v>
      </c>
      <c r="M10" s="78">
        <v>5</v>
      </c>
      <c r="N10" s="78" t="s">
        <v>41</v>
      </c>
      <c r="O10" s="78">
        <v>6</v>
      </c>
      <c r="P10" s="78" t="s">
        <v>42</v>
      </c>
      <c r="Q10" s="78" t="s">
        <v>43</v>
      </c>
      <c r="R10" s="78" t="s">
        <v>79</v>
      </c>
      <c r="S10" s="78">
        <v>7</v>
      </c>
      <c r="T10" s="78" t="s">
        <v>80</v>
      </c>
      <c r="U10" s="78" t="s">
        <v>81</v>
      </c>
      <c r="V10" s="78" t="s">
        <v>82</v>
      </c>
      <c r="W10" s="122">
        <v>9</v>
      </c>
      <c r="X10" s="122" t="s">
        <v>83</v>
      </c>
      <c r="Y10" s="122" t="s">
        <v>84</v>
      </c>
      <c r="Z10" s="123" t="s">
        <v>85</v>
      </c>
    </row>
    <row r="11" spans="1:26" ht="12.75" customHeight="1">
      <c r="A11" s="299" t="s">
        <v>86</v>
      </c>
      <c r="B11" s="270" t="s">
        <v>1</v>
      </c>
      <c r="C11" s="200">
        <v>2012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00"/>
      <c r="B12" s="289"/>
      <c r="C12" s="201">
        <v>2013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01"/>
      <c r="B13" s="290"/>
      <c r="C13" s="81">
        <v>2014</v>
      </c>
      <c r="D13" s="96">
        <f>D16+D19+D22+D25+D28+D31+D34+D37+D40+D43+D46+D49+D52+D55</f>
        <v>11</v>
      </c>
      <c r="E13" s="93">
        <f t="shared" si="0"/>
        <v>283</v>
      </c>
      <c r="F13" s="95">
        <f t="shared" si="0"/>
        <v>1</v>
      </c>
      <c r="G13" s="103">
        <f t="shared" si="0"/>
        <v>294</v>
      </c>
      <c r="H13" s="97">
        <f t="shared" si="0"/>
        <v>235</v>
      </c>
      <c r="I13" s="96">
        <f t="shared" si="0"/>
        <v>0</v>
      </c>
      <c r="J13" s="93">
        <f t="shared" si="0"/>
        <v>4</v>
      </c>
      <c r="K13" s="93">
        <f t="shared" si="0"/>
        <v>29</v>
      </c>
      <c r="L13" s="93">
        <f>L16+L19+L22+L25+L28+L31+L34+L37+L40+L43+L46+L49+L52+L55</f>
        <v>202</v>
      </c>
      <c r="M13" s="93">
        <f t="shared" si="0"/>
        <v>46</v>
      </c>
      <c r="N13" s="95">
        <f t="shared" si="0"/>
        <v>0</v>
      </c>
      <c r="O13" s="97">
        <f t="shared" si="0"/>
        <v>281</v>
      </c>
      <c r="P13" s="96">
        <f t="shared" si="0"/>
        <v>229</v>
      </c>
      <c r="Q13" s="93">
        <f t="shared" si="0"/>
        <v>48</v>
      </c>
      <c r="R13" s="95">
        <f t="shared" si="0"/>
        <v>4</v>
      </c>
      <c r="S13" s="97">
        <f t="shared" si="0"/>
        <v>13</v>
      </c>
      <c r="T13" s="96">
        <f t="shared" si="0"/>
        <v>281</v>
      </c>
      <c r="U13" s="93">
        <f t="shared" si="0"/>
        <v>0</v>
      </c>
      <c r="V13" s="95">
        <f t="shared" si="0"/>
        <v>0</v>
      </c>
      <c r="W13" s="97">
        <f t="shared" si="0"/>
        <v>33</v>
      </c>
      <c r="X13" s="96">
        <f t="shared" si="0"/>
        <v>36</v>
      </c>
      <c r="Y13" s="93">
        <f t="shared" si="0"/>
        <v>6</v>
      </c>
      <c r="Z13" s="94">
        <f t="shared" si="0"/>
        <v>0</v>
      </c>
    </row>
    <row r="14" spans="1:26" ht="12.75" customHeight="1">
      <c r="A14" s="270" t="s">
        <v>87</v>
      </c>
      <c r="B14" s="270" t="s">
        <v>2</v>
      </c>
      <c r="C14" s="200">
        <v>2012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71"/>
      <c r="B15" s="289"/>
      <c r="C15" s="201">
        <v>2013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72"/>
      <c r="B16" s="290"/>
      <c r="C16" s="81">
        <v>2014</v>
      </c>
      <c r="D16" s="108"/>
      <c r="E16" s="51">
        <v>1</v>
      </c>
      <c r="F16" s="51"/>
      <c r="G16" s="104">
        <f>D16+E16</f>
        <v>1</v>
      </c>
      <c r="H16" s="97">
        <f t="shared" si="3"/>
        <v>1</v>
      </c>
      <c r="I16" s="53"/>
      <c r="J16" s="52"/>
      <c r="K16" s="52"/>
      <c r="L16" s="58">
        <v>1</v>
      </c>
      <c r="M16" s="52"/>
      <c r="N16" s="57"/>
      <c r="O16" s="105">
        <f t="shared" si="1"/>
        <v>1</v>
      </c>
      <c r="P16" s="53"/>
      <c r="Q16" s="52">
        <v>1</v>
      </c>
      <c r="R16" s="57"/>
      <c r="S16" s="106">
        <f t="shared" si="2"/>
        <v>0</v>
      </c>
      <c r="T16" s="53">
        <v>1</v>
      </c>
      <c r="U16" s="52"/>
      <c r="V16" s="51"/>
      <c r="W16" s="81">
        <v>1</v>
      </c>
      <c r="X16" s="80"/>
      <c r="Y16" s="61"/>
      <c r="Z16" s="62"/>
    </row>
    <row r="17" spans="1:26" ht="12.75" customHeight="1">
      <c r="A17" s="286" t="s">
        <v>153</v>
      </c>
      <c r="B17" s="296" t="s">
        <v>3</v>
      </c>
      <c r="C17" s="200">
        <v>2012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287"/>
      <c r="B18" s="297"/>
      <c r="C18" s="201">
        <v>2013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288"/>
      <c r="B19" s="298"/>
      <c r="C19" s="81">
        <v>2014</v>
      </c>
      <c r="D19" s="108"/>
      <c r="E19" s="51"/>
      <c r="F19" s="51"/>
      <c r="G19" s="103">
        <f t="shared" si="4"/>
        <v>0</v>
      </c>
      <c r="H19" s="97">
        <f t="shared" si="3"/>
        <v>0</v>
      </c>
      <c r="I19" s="53"/>
      <c r="J19" s="52"/>
      <c r="K19" s="52"/>
      <c r="L19" s="52"/>
      <c r="M19" s="52"/>
      <c r="N19" s="51"/>
      <c r="O19" s="97">
        <f t="shared" si="1"/>
        <v>0</v>
      </c>
      <c r="P19" s="53"/>
      <c r="Q19" s="52"/>
      <c r="R19" s="51"/>
      <c r="S19" s="100">
        <f t="shared" si="2"/>
        <v>0</v>
      </c>
      <c r="T19" s="53"/>
      <c r="U19" s="52"/>
      <c r="V19" s="51"/>
      <c r="W19" s="81"/>
      <c r="X19" s="53"/>
      <c r="Y19" s="52"/>
      <c r="Z19" s="56"/>
    </row>
    <row r="20" spans="1:26" ht="12.75" customHeight="1">
      <c r="A20" s="291" t="s">
        <v>88</v>
      </c>
      <c r="B20" s="231" t="s">
        <v>4</v>
      </c>
      <c r="C20" s="200">
        <v>2012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92"/>
      <c r="B21" s="232"/>
      <c r="C21" s="201">
        <v>2013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93"/>
      <c r="B22" s="233"/>
      <c r="C22" s="81">
        <v>2014</v>
      </c>
      <c r="D22" s="59"/>
      <c r="E22" s="57">
        <v>6</v>
      </c>
      <c r="F22" s="57"/>
      <c r="G22" s="104">
        <f t="shared" si="4"/>
        <v>6</v>
      </c>
      <c r="H22" s="97">
        <f t="shared" si="3"/>
        <v>3</v>
      </c>
      <c r="I22" s="59"/>
      <c r="J22" s="58">
        <v>1</v>
      </c>
      <c r="K22" s="58">
        <v>2</v>
      </c>
      <c r="L22" s="58"/>
      <c r="M22" s="58">
        <v>3</v>
      </c>
      <c r="N22" s="57"/>
      <c r="O22" s="97">
        <f t="shared" si="1"/>
        <v>6</v>
      </c>
      <c r="P22" s="59">
        <v>3</v>
      </c>
      <c r="Q22" s="58">
        <v>2</v>
      </c>
      <c r="R22" s="57">
        <v>1</v>
      </c>
      <c r="S22" s="100">
        <f t="shared" si="2"/>
        <v>0</v>
      </c>
      <c r="T22" s="59">
        <v>6</v>
      </c>
      <c r="U22" s="58"/>
      <c r="V22" s="57"/>
      <c r="W22" s="82">
        <v>5</v>
      </c>
      <c r="X22" s="59">
        <v>8</v>
      </c>
      <c r="Y22" s="58">
        <v>5</v>
      </c>
      <c r="Z22" s="60"/>
    </row>
    <row r="23" spans="1:26" ht="12.75" customHeight="1">
      <c r="A23" s="291" t="s">
        <v>89</v>
      </c>
      <c r="B23" s="231" t="s">
        <v>5</v>
      </c>
      <c r="C23" s="200">
        <v>2012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92"/>
      <c r="B24" s="232"/>
      <c r="C24" s="201">
        <v>2013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93"/>
      <c r="B25" s="233"/>
      <c r="C25" s="81">
        <v>2014</v>
      </c>
      <c r="D25" s="108"/>
      <c r="E25" s="51">
        <v>13</v>
      </c>
      <c r="F25" s="51"/>
      <c r="G25" s="103">
        <f t="shared" si="4"/>
        <v>13</v>
      </c>
      <c r="H25" s="97">
        <f t="shared" si="3"/>
        <v>5</v>
      </c>
      <c r="I25" s="53"/>
      <c r="J25" s="52"/>
      <c r="K25" s="52">
        <v>2</v>
      </c>
      <c r="L25" s="52">
        <v>3</v>
      </c>
      <c r="M25" s="52">
        <v>7</v>
      </c>
      <c r="N25" s="51"/>
      <c r="O25" s="97">
        <f t="shared" si="1"/>
        <v>12</v>
      </c>
      <c r="P25" s="53">
        <v>6</v>
      </c>
      <c r="Q25" s="52">
        <v>5</v>
      </c>
      <c r="R25" s="51">
        <v>1</v>
      </c>
      <c r="S25" s="100">
        <f t="shared" si="2"/>
        <v>1</v>
      </c>
      <c r="T25" s="53">
        <v>12</v>
      </c>
      <c r="U25" s="52"/>
      <c r="V25" s="51"/>
      <c r="W25" s="81">
        <v>3</v>
      </c>
      <c r="X25" s="53">
        <v>1</v>
      </c>
      <c r="Y25" s="52"/>
      <c r="Z25" s="56"/>
    </row>
    <row r="26" spans="1:26" ht="12.75" customHeight="1">
      <c r="A26" s="291" t="s">
        <v>90</v>
      </c>
      <c r="B26" s="231" t="s">
        <v>6</v>
      </c>
      <c r="C26" s="200">
        <v>2012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92"/>
      <c r="B27" s="232"/>
      <c r="C27" s="201">
        <v>2013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93"/>
      <c r="B28" s="233"/>
      <c r="C28" s="81">
        <v>2014</v>
      </c>
      <c r="D28" s="59"/>
      <c r="E28" s="57"/>
      <c r="F28" s="57"/>
      <c r="G28" s="104">
        <f t="shared" si="4"/>
        <v>0</v>
      </c>
      <c r="H28" s="97">
        <f t="shared" si="3"/>
        <v>0</v>
      </c>
      <c r="I28" s="59"/>
      <c r="J28" s="58"/>
      <c r="K28" s="58"/>
      <c r="L28" s="58"/>
      <c r="M28" s="58"/>
      <c r="N28" s="57"/>
      <c r="O28" s="105">
        <f t="shared" si="1"/>
        <v>0</v>
      </c>
      <c r="P28" s="59"/>
      <c r="Q28" s="58"/>
      <c r="R28" s="57"/>
      <c r="S28" s="100">
        <f t="shared" si="2"/>
        <v>0</v>
      </c>
      <c r="T28" s="59"/>
      <c r="U28" s="58"/>
      <c r="V28" s="57"/>
      <c r="W28" s="82"/>
      <c r="X28" s="59"/>
      <c r="Y28" s="58"/>
      <c r="Z28" s="60"/>
    </row>
    <row r="29" spans="1:26" ht="12.75" customHeight="1">
      <c r="A29" s="273" t="s">
        <v>91</v>
      </c>
      <c r="B29" s="231" t="s">
        <v>7</v>
      </c>
      <c r="C29" s="200">
        <v>2012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74"/>
      <c r="B30" s="232"/>
      <c r="C30" s="201">
        <v>2013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75"/>
      <c r="B31" s="233"/>
      <c r="C31" s="81">
        <v>2014</v>
      </c>
      <c r="D31" s="108">
        <v>1</v>
      </c>
      <c r="E31" s="51">
        <v>14</v>
      </c>
      <c r="F31" s="51"/>
      <c r="G31" s="103">
        <f t="shared" si="4"/>
        <v>15</v>
      </c>
      <c r="H31" s="97">
        <f t="shared" si="3"/>
        <v>10</v>
      </c>
      <c r="I31" s="53"/>
      <c r="J31" s="52"/>
      <c r="K31" s="52">
        <v>6</v>
      </c>
      <c r="L31" s="52">
        <v>4</v>
      </c>
      <c r="M31" s="52">
        <v>4</v>
      </c>
      <c r="N31" s="51"/>
      <c r="O31" s="97">
        <f t="shared" si="1"/>
        <v>14</v>
      </c>
      <c r="P31" s="53">
        <v>5</v>
      </c>
      <c r="Q31" s="52">
        <v>9</v>
      </c>
      <c r="R31" s="51"/>
      <c r="S31" s="100">
        <f t="shared" si="2"/>
        <v>1</v>
      </c>
      <c r="T31" s="53">
        <v>14</v>
      </c>
      <c r="U31" s="52"/>
      <c r="V31" s="51"/>
      <c r="W31" s="81">
        <v>4</v>
      </c>
      <c r="X31" s="53">
        <v>5</v>
      </c>
      <c r="Y31" s="52"/>
      <c r="Z31" s="56"/>
    </row>
    <row r="32" spans="1:26" ht="12.75" customHeight="1">
      <c r="A32" s="273" t="s">
        <v>92</v>
      </c>
      <c r="B32" s="231" t="s">
        <v>8</v>
      </c>
      <c r="C32" s="200">
        <v>2012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74"/>
      <c r="B33" s="232"/>
      <c r="C33" s="201">
        <v>2013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75"/>
      <c r="B34" s="233"/>
      <c r="C34" s="81">
        <v>2014</v>
      </c>
      <c r="D34" s="59">
        <v>1</v>
      </c>
      <c r="E34" s="57">
        <v>4</v>
      </c>
      <c r="F34" s="57"/>
      <c r="G34" s="104">
        <f t="shared" si="4"/>
        <v>5</v>
      </c>
      <c r="H34" s="97">
        <f t="shared" si="3"/>
        <v>1</v>
      </c>
      <c r="I34" s="59"/>
      <c r="J34" s="58"/>
      <c r="K34" s="58">
        <v>1</v>
      </c>
      <c r="L34" s="58"/>
      <c r="M34" s="58"/>
      <c r="N34" s="57"/>
      <c r="O34" s="97">
        <f t="shared" si="1"/>
        <v>1</v>
      </c>
      <c r="P34" s="59"/>
      <c r="Q34" s="58">
        <v>1</v>
      </c>
      <c r="R34" s="57"/>
      <c r="S34" s="106">
        <f t="shared" si="2"/>
        <v>4</v>
      </c>
      <c r="T34" s="59">
        <v>1</v>
      </c>
      <c r="U34" s="58"/>
      <c r="V34" s="57"/>
      <c r="W34" s="82">
        <v>1</v>
      </c>
      <c r="X34" s="59">
        <v>3</v>
      </c>
      <c r="Y34" s="58"/>
      <c r="Z34" s="60"/>
    </row>
    <row r="35" spans="1:26" ht="12.75" customHeight="1">
      <c r="A35" s="273" t="s">
        <v>93</v>
      </c>
      <c r="B35" s="231" t="s">
        <v>9</v>
      </c>
      <c r="C35" s="200">
        <v>2012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74"/>
      <c r="B36" s="232"/>
      <c r="C36" s="201">
        <v>2013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75"/>
      <c r="B37" s="233"/>
      <c r="C37" s="81">
        <v>2014</v>
      </c>
      <c r="D37" s="108">
        <v>5</v>
      </c>
      <c r="E37" s="51">
        <v>12</v>
      </c>
      <c r="F37" s="51"/>
      <c r="G37" s="103">
        <f t="shared" si="4"/>
        <v>17</v>
      </c>
      <c r="H37" s="97">
        <f t="shared" si="3"/>
        <v>8</v>
      </c>
      <c r="I37" s="53"/>
      <c r="J37" s="52"/>
      <c r="K37" s="52">
        <v>5</v>
      </c>
      <c r="L37" s="52">
        <v>3</v>
      </c>
      <c r="M37" s="52">
        <v>8</v>
      </c>
      <c r="N37" s="51"/>
      <c r="O37" s="97">
        <f t="shared" si="1"/>
        <v>16</v>
      </c>
      <c r="P37" s="53">
        <v>8</v>
      </c>
      <c r="Q37" s="52">
        <v>6</v>
      </c>
      <c r="R37" s="51">
        <v>2</v>
      </c>
      <c r="S37" s="100">
        <f t="shared" si="2"/>
        <v>1</v>
      </c>
      <c r="T37" s="53">
        <v>16</v>
      </c>
      <c r="U37" s="52"/>
      <c r="V37" s="51"/>
      <c r="W37" s="81">
        <v>7</v>
      </c>
      <c r="X37" s="53">
        <v>11</v>
      </c>
      <c r="Y37" s="52"/>
      <c r="Z37" s="56"/>
    </row>
    <row r="38" spans="1:26" ht="12.75" customHeight="1">
      <c r="A38" s="231" t="s">
        <v>94</v>
      </c>
      <c r="B38" s="231" t="s">
        <v>10</v>
      </c>
      <c r="C38" s="200">
        <v>2012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94"/>
      <c r="B39" s="232"/>
      <c r="C39" s="201">
        <v>2013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95"/>
      <c r="B40" s="232"/>
      <c r="C40" s="81">
        <v>2014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70" t="s">
        <v>95</v>
      </c>
      <c r="B41" s="231" t="s">
        <v>11</v>
      </c>
      <c r="C41" s="200">
        <v>2012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89"/>
      <c r="B42" s="232"/>
      <c r="C42" s="201">
        <v>2013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90"/>
      <c r="B43" s="233"/>
      <c r="C43" s="81">
        <v>2014</v>
      </c>
      <c r="D43" s="108"/>
      <c r="E43" s="51">
        <v>4</v>
      </c>
      <c r="F43" s="51"/>
      <c r="G43" s="103">
        <f t="shared" si="4"/>
        <v>4</v>
      </c>
      <c r="H43" s="97">
        <f t="shared" si="3"/>
        <v>0</v>
      </c>
      <c r="I43" s="53"/>
      <c r="J43" s="52"/>
      <c r="K43" s="52"/>
      <c r="L43" s="52"/>
      <c r="M43" s="52">
        <v>3</v>
      </c>
      <c r="N43" s="51"/>
      <c r="O43" s="97">
        <f t="shared" si="1"/>
        <v>3</v>
      </c>
      <c r="P43" s="53">
        <v>2</v>
      </c>
      <c r="Q43" s="52">
        <v>1</v>
      </c>
      <c r="R43" s="51"/>
      <c r="S43" s="100">
        <f t="shared" si="2"/>
        <v>1</v>
      </c>
      <c r="T43" s="53">
        <v>3</v>
      </c>
      <c r="U43" s="52"/>
      <c r="V43" s="51"/>
      <c r="W43" s="81">
        <v>1</v>
      </c>
      <c r="X43" s="53">
        <v>3</v>
      </c>
      <c r="Y43" s="52"/>
      <c r="Z43" s="56"/>
    </row>
    <row r="44" spans="1:26" ht="12.75" customHeight="1">
      <c r="A44" s="270" t="s">
        <v>96</v>
      </c>
      <c r="B44" s="231" t="s">
        <v>45</v>
      </c>
      <c r="C44" s="200">
        <v>2012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71"/>
      <c r="B45" s="232"/>
      <c r="C45" s="201">
        <v>2013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72"/>
      <c r="B46" s="233"/>
      <c r="C46" s="81">
        <v>2014</v>
      </c>
      <c r="D46" s="53"/>
      <c r="E46" s="51">
        <v>1</v>
      </c>
      <c r="F46" s="51"/>
      <c r="G46" s="103">
        <f t="shared" si="4"/>
        <v>1</v>
      </c>
      <c r="H46" s="97">
        <f t="shared" si="3"/>
        <v>1</v>
      </c>
      <c r="I46" s="53"/>
      <c r="J46" s="52"/>
      <c r="K46" s="52">
        <v>1</v>
      </c>
      <c r="L46" s="52"/>
      <c r="M46" s="52"/>
      <c r="N46" s="51"/>
      <c r="O46" s="97">
        <f aca="true" t="shared" si="5" ref="O46:O64">H46+M46</f>
        <v>1</v>
      </c>
      <c r="P46" s="53">
        <v>1</v>
      </c>
      <c r="Q46" s="52"/>
      <c r="R46" s="51"/>
      <c r="S46" s="100">
        <f aca="true" t="shared" si="6" ref="S46:S64">G46-O46</f>
        <v>0</v>
      </c>
      <c r="T46" s="53">
        <v>1</v>
      </c>
      <c r="U46" s="52"/>
      <c r="V46" s="51"/>
      <c r="W46" s="81"/>
      <c r="X46" s="53"/>
      <c r="Y46" s="52"/>
      <c r="Z46" s="56"/>
    </row>
    <row r="47" spans="1:26" ht="12.75" customHeight="1">
      <c r="A47" s="248" t="s">
        <v>97</v>
      </c>
      <c r="B47" s="231" t="s">
        <v>16</v>
      </c>
      <c r="C47" s="200">
        <v>2012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223"/>
      <c r="B48" s="232"/>
      <c r="C48" s="201">
        <v>2013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224"/>
      <c r="B49" s="233"/>
      <c r="C49" s="81">
        <v>2014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222" t="s">
        <v>98</v>
      </c>
      <c r="B50" s="231" t="s">
        <v>17</v>
      </c>
      <c r="C50" s="200">
        <v>2012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223"/>
      <c r="B51" s="232"/>
      <c r="C51" s="201">
        <v>2013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224"/>
      <c r="B52" s="233"/>
      <c r="C52" s="81">
        <v>2014</v>
      </c>
      <c r="D52" s="59">
        <v>4</v>
      </c>
      <c r="E52" s="57">
        <v>35</v>
      </c>
      <c r="F52" s="57">
        <v>1</v>
      </c>
      <c r="G52" s="104">
        <f t="shared" si="4"/>
        <v>39</v>
      </c>
      <c r="H52" s="97">
        <f t="shared" si="3"/>
        <v>15</v>
      </c>
      <c r="I52" s="59"/>
      <c r="J52" s="58"/>
      <c r="K52" s="58">
        <v>5</v>
      </c>
      <c r="L52" s="58">
        <v>10</v>
      </c>
      <c r="M52" s="58">
        <v>19</v>
      </c>
      <c r="N52" s="57"/>
      <c r="O52" s="105">
        <f t="shared" si="5"/>
        <v>34</v>
      </c>
      <c r="P52" s="59">
        <v>11</v>
      </c>
      <c r="Q52" s="58">
        <v>23</v>
      </c>
      <c r="R52" s="57"/>
      <c r="S52" s="106">
        <f t="shared" si="6"/>
        <v>5</v>
      </c>
      <c r="T52" s="59">
        <v>34</v>
      </c>
      <c r="U52" s="58"/>
      <c r="V52" s="57"/>
      <c r="W52" s="82">
        <v>10</v>
      </c>
      <c r="X52" s="80">
        <v>4</v>
      </c>
      <c r="Y52" s="61">
        <v>1</v>
      </c>
      <c r="Z52" s="62"/>
    </row>
    <row r="53" spans="1:26" ht="12.75" customHeight="1">
      <c r="A53" s="222" t="s">
        <v>99</v>
      </c>
      <c r="B53" s="231" t="s">
        <v>18</v>
      </c>
      <c r="C53" s="200">
        <v>2012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223"/>
      <c r="B54" s="232"/>
      <c r="C54" s="201">
        <v>2013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224"/>
      <c r="B55" s="233"/>
      <c r="C55" s="81">
        <v>2014</v>
      </c>
      <c r="D55" s="108"/>
      <c r="E55" s="51">
        <v>193</v>
      </c>
      <c r="F55" s="51"/>
      <c r="G55" s="97">
        <f t="shared" si="4"/>
        <v>193</v>
      </c>
      <c r="H55" s="97">
        <f t="shared" si="3"/>
        <v>191</v>
      </c>
      <c r="I55" s="53"/>
      <c r="J55" s="52">
        <v>3</v>
      </c>
      <c r="K55" s="52">
        <v>7</v>
      </c>
      <c r="L55" s="52">
        <v>181</v>
      </c>
      <c r="M55" s="52">
        <v>2</v>
      </c>
      <c r="N55" s="51"/>
      <c r="O55" s="97">
        <f t="shared" si="5"/>
        <v>193</v>
      </c>
      <c r="P55" s="53">
        <v>193</v>
      </c>
      <c r="Q55" s="52"/>
      <c r="R55" s="51"/>
      <c r="S55" s="100">
        <f t="shared" si="6"/>
        <v>0</v>
      </c>
      <c r="T55" s="53">
        <v>193</v>
      </c>
      <c r="U55" s="52"/>
      <c r="V55" s="51"/>
      <c r="W55" s="81">
        <v>1</v>
      </c>
      <c r="X55" s="79">
        <v>1</v>
      </c>
      <c r="Y55" s="54"/>
      <c r="Z55" s="55"/>
    </row>
    <row r="56" spans="1:26" ht="12.75" customHeight="1">
      <c r="A56" s="239" t="s">
        <v>100</v>
      </c>
      <c r="B56" s="231" t="s">
        <v>12</v>
      </c>
      <c r="C56" s="200">
        <v>2012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240"/>
      <c r="B57" s="232"/>
      <c r="C57" s="201">
        <v>2013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241"/>
      <c r="B58" s="233"/>
      <c r="C58" s="81">
        <v>2014</v>
      </c>
      <c r="D58" s="59">
        <v>23</v>
      </c>
      <c r="E58" s="57">
        <v>148</v>
      </c>
      <c r="F58" s="57"/>
      <c r="G58" s="105">
        <f t="shared" si="4"/>
        <v>171</v>
      </c>
      <c r="H58" s="97">
        <f t="shared" si="3"/>
        <v>152</v>
      </c>
      <c r="I58" s="59"/>
      <c r="J58" s="58">
        <v>58</v>
      </c>
      <c r="K58" s="58">
        <v>94</v>
      </c>
      <c r="L58" s="58"/>
      <c r="M58" s="58">
        <v>10</v>
      </c>
      <c r="N58" s="57"/>
      <c r="O58" s="105">
        <f t="shared" si="5"/>
        <v>162</v>
      </c>
      <c r="P58" s="59">
        <v>68</v>
      </c>
      <c r="Q58" s="58">
        <v>91</v>
      </c>
      <c r="R58" s="57">
        <v>3</v>
      </c>
      <c r="S58" s="106">
        <f t="shared" si="6"/>
        <v>9</v>
      </c>
      <c r="T58" s="59">
        <v>162</v>
      </c>
      <c r="U58" s="58"/>
      <c r="V58" s="57"/>
      <c r="W58" s="82"/>
      <c r="X58" s="80"/>
      <c r="Y58" s="61"/>
      <c r="Z58" s="62"/>
    </row>
    <row r="59" spans="1:26" ht="12.75" customHeight="1">
      <c r="A59" s="222" t="s">
        <v>101</v>
      </c>
      <c r="B59" s="231" t="s">
        <v>46</v>
      </c>
      <c r="C59" s="200">
        <v>2012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223"/>
      <c r="B60" s="232"/>
      <c r="C60" s="201">
        <v>2013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224"/>
      <c r="B61" s="233"/>
      <c r="C61" s="81">
        <v>2014</v>
      </c>
      <c r="D61" s="108">
        <v>23</v>
      </c>
      <c r="E61" s="51">
        <v>145</v>
      </c>
      <c r="F61" s="51"/>
      <c r="G61" s="103">
        <f t="shared" si="4"/>
        <v>168</v>
      </c>
      <c r="H61" s="97">
        <f t="shared" si="3"/>
        <v>150</v>
      </c>
      <c r="I61" s="53"/>
      <c r="J61" s="52">
        <v>57</v>
      </c>
      <c r="K61" s="52">
        <v>93</v>
      </c>
      <c r="L61" s="52"/>
      <c r="M61" s="52">
        <v>9</v>
      </c>
      <c r="N61" s="51"/>
      <c r="O61" s="97">
        <f t="shared" si="5"/>
        <v>159</v>
      </c>
      <c r="P61" s="53">
        <v>66</v>
      </c>
      <c r="Q61" s="52">
        <v>90</v>
      </c>
      <c r="R61" s="51">
        <v>3</v>
      </c>
      <c r="S61" s="100">
        <f t="shared" si="6"/>
        <v>9</v>
      </c>
      <c r="T61" s="53">
        <v>159</v>
      </c>
      <c r="U61" s="52"/>
      <c r="V61" s="51"/>
      <c r="W61" s="81"/>
      <c r="X61" s="79"/>
      <c r="Y61" s="54"/>
      <c r="Z61" s="55"/>
    </row>
    <row r="62" spans="1:26" ht="12.75" customHeight="1">
      <c r="A62" s="222" t="s">
        <v>141</v>
      </c>
      <c r="B62" s="231" t="s">
        <v>103</v>
      </c>
      <c r="C62" s="200">
        <v>2012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223"/>
      <c r="B63" s="232"/>
      <c r="C63" s="201">
        <v>2013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224"/>
      <c r="B64" s="233"/>
      <c r="C64" s="81">
        <v>2014</v>
      </c>
      <c r="D64" s="108"/>
      <c r="E64" s="51">
        <v>3</v>
      </c>
      <c r="F64" s="51"/>
      <c r="G64" s="103">
        <f>D64+E64</f>
        <v>3</v>
      </c>
      <c r="H64" s="97">
        <f t="shared" si="3"/>
        <v>2</v>
      </c>
      <c r="I64" s="53"/>
      <c r="J64" s="52">
        <v>1</v>
      </c>
      <c r="K64" s="52">
        <v>1</v>
      </c>
      <c r="L64" s="52"/>
      <c r="M64" s="52">
        <v>1</v>
      </c>
      <c r="N64" s="51"/>
      <c r="O64" s="97">
        <f t="shared" si="5"/>
        <v>3</v>
      </c>
      <c r="P64" s="53">
        <v>2</v>
      </c>
      <c r="Q64" s="52">
        <v>1</v>
      </c>
      <c r="R64" s="51"/>
      <c r="S64" s="100">
        <f t="shared" si="6"/>
        <v>0</v>
      </c>
      <c r="T64" s="53">
        <v>3</v>
      </c>
      <c r="U64" s="52"/>
      <c r="V64" s="51"/>
      <c r="W64" s="81"/>
      <c r="X64" s="79"/>
      <c r="Y64" s="54"/>
      <c r="Z64" s="55"/>
    </row>
    <row r="65" spans="1:26" ht="12.75" customHeight="1">
      <c r="A65" s="239" t="s">
        <v>102</v>
      </c>
      <c r="B65" s="231" t="s">
        <v>104</v>
      </c>
      <c r="C65" s="200">
        <v>2012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240"/>
      <c r="B66" s="232"/>
      <c r="C66" s="201">
        <v>2013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241"/>
      <c r="B67" s="233"/>
      <c r="C67" s="81">
        <v>2014</v>
      </c>
      <c r="D67" s="92">
        <f>D13+D58</f>
        <v>34</v>
      </c>
      <c r="E67" s="49">
        <f aca="true" t="shared" si="8" ref="E67:Z67">E13+E58</f>
        <v>431</v>
      </c>
      <c r="F67" s="46">
        <f t="shared" si="8"/>
        <v>1</v>
      </c>
      <c r="G67" s="47">
        <f t="shared" si="8"/>
        <v>465</v>
      </c>
      <c r="H67" s="47">
        <f t="shared" si="8"/>
        <v>387</v>
      </c>
      <c r="I67" s="48">
        <f t="shared" si="8"/>
        <v>0</v>
      </c>
      <c r="J67" s="49">
        <f t="shared" si="8"/>
        <v>62</v>
      </c>
      <c r="K67" s="49">
        <f t="shared" si="8"/>
        <v>123</v>
      </c>
      <c r="L67" s="49">
        <f>L13+L58</f>
        <v>202</v>
      </c>
      <c r="M67" s="49">
        <f t="shared" si="8"/>
        <v>56</v>
      </c>
      <c r="N67" s="46">
        <f t="shared" si="8"/>
        <v>0</v>
      </c>
      <c r="O67" s="47">
        <f t="shared" si="8"/>
        <v>443</v>
      </c>
      <c r="P67" s="48">
        <f t="shared" si="8"/>
        <v>297</v>
      </c>
      <c r="Q67" s="49">
        <f t="shared" si="8"/>
        <v>139</v>
      </c>
      <c r="R67" s="46">
        <f t="shared" si="8"/>
        <v>7</v>
      </c>
      <c r="S67" s="47">
        <f t="shared" si="8"/>
        <v>22</v>
      </c>
      <c r="T67" s="48">
        <f t="shared" si="8"/>
        <v>443</v>
      </c>
      <c r="U67" s="49">
        <f t="shared" si="8"/>
        <v>0</v>
      </c>
      <c r="V67" s="46">
        <f t="shared" si="8"/>
        <v>0</v>
      </c>
      <c r="W67" s="47">
        <f t="shared" si="8"/>
        <v>33</v>
      </c>
      <c r="X67" s="48">
        <f t="shared" si="8"/>
        <v>36</v>
      </c>
      <c r="Y67" s="49">
        <f t="shared" si="8"/>
        <v>6</v>
      </c>
      <c r="Z67" s="50">
        <f t="shared" si="8"/>
        <v>0</v>
      </c>
    </row>
    <row r="68" spans="1:26" ht="12.75" customHeight="1">
      <c r="A68" s="228" t="s">
        <v>136</v>
      </c>
      <c r="B68" s="231" t="s">
        <v>106</v>
      </c>
      <c r="C68" s="200">
        <v>2012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29"/>
      <c r="B69" s="232"/>
      <c r="C69" s="201">
        <v>2013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30"/>
      <c r="B70" s="233"/>
      <c r="C70" s="81">
        <v>2014</v>
      </c>
      <c r="D70" s="27"/>
      <c r="E70" s="27"/>
      <c r="F70" s="27"/>
      <c r="G70" s="112">
        <v>4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28" t="s">
        <v>105</v>
      </c>
      <c r="B71" s="231" t="s">
        <v>111</v>
      </c>
      <c r="C71" s="200">
        <v>2012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29"/>
      <c r="B72" s="232"/>
      <c r="C72" s="201">
        <v>2013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30"/>
      <c r="B73" s="233"/>
      <c r="C73" s="81">
        <v>2014</v>
      </c>
      <c r="D73" s="66"/>
      <c r="E73" s="66"/>
      <c r="F73" s="66"/>
      <c r="G73" s="3">
        <f>IF(G70&lt;&gt;0,G67/O2/G70,0)</f>
        <v>9.6875</v>
      </c>
      <c r="H73" s="66"/>
      <c r="I73" s="66"/>
      <c r="J73" s="66"/>
      <c r="K73" s="66"/>
      <c r="L73" s="66"/>
      <c r="M73" s="66"/>
      <c r="N73" s="66"/>
      <c r="O73" s="3">
        <f>IF(G70&lt;&gt;0,O67/O2/G70,0)</f>
        <v>9.229166666666666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28" t="s">
        <v>121</v>
      </c>
      <c r="B74" s="231" t="s">
        <v>123</v>
      </c>
      <c r="C74" s="200">
        <v>2012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29"/>
      <c r="B75" s="232"/>
      <c r="C75" s="201">
        <v>2013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30"/>
      <c r="B76" s="233"/>
      <c r="C76" s="81">
        <v>2014</v>
      </c>
      <c r="D76" s="27"/>
      <c r="E76" s="27"/>
      <c r="F76" s="27"/>
      <c r="G76" s="112">
        <v>39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6" t="s">
        <v>122</v>
      </c>
      <c r="B77" s="231" t="s">
        <v>124</v>
      </c>
      <c r="C77" s="200">
        <v>2012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7"/>
      <c r="B78" s="232"/>
      <c r="C78" s="201">
        <v>2013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8"/>
      <c r="B79" s="233"/>
      <c r="C79" s="81">
        <v>2014</v>
      </c>
      <c r="D79" s="161"/>
      <c r="E79" s="66"/>
      <c r="F79" s="66"/>
      <c r="G79" s="3">
        <f>IF(G76&lt;&gt;0,G67/G76,0)</f>
        <v>11.923076923076923</v>
      </c>
      <c r="H79" s="66"/>
      <c r="I79" s="66"/>
      <c r="J79" s="66"/>
      <c r="K79" s="66"/>
      <c r="L79" s="66"/>
      <c r="M79" s="66"/>
      <c r="N79" s="66"/>
      <c r="O79" s="3">
        <f>IF(G76&lt;&gt;0,O67/G76,0)</f>
        <v>11.35897435897436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42" t="s">
        <v>107</v>
      </c>
      <c r="B81" s="37"/>
      <c r="C81" s="116"/>
      <c r="D81" s="225" t="s">
        <v>108</v>
      </c>
      <c r="E81" s="225"/>
      <c r="F81" s="225"/>
      <c r="G81" s="338" t="s">
        <v>109</v>
      </c>
      <c r="H81" s="339"/>
      <c r="I81" s="340"/>
      <c r="J81" s="338" t="s">
        <v>110</v>
      </c>
      <c r="K81" s="339"/>
      <c r="L81" s="339"/>
      <c r="M81" s="34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43"/>
      <c r="B82" s="245" t="s">
        <v>149</v>
      </c>
      <c r="C82" s="88"/>
      <c r="D82" s="115" t="s">
        <v>38</v>
      </c>
      <c r="E82" s="69" t="s">
        <v>112</v>
      </c>
      <c r="F82" s="70" t="s">
        <v>74</v>
      </c>
      <c r="G82" s="68" t="s">
        <v>38</v>
      </c>
      <c r="H82" s="69" t="s">
        <v>112</v>
      </c>
      <c r="I82" s="117" t="s">
        <v>74</v>
      </c>
      <c r="J82" s="68" t="s">
        <v>38</v>
      </c>
      <c r="K82" s="214" t="s">
        <v>112</v>
      </c>
      <c r="L82" s="215"/>
      <c r="M82" s="117" t="s">
        <v>74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43"/>
      <c r="B83" s="246"/>
      <c r="C83" s="118"/>
      <c r="D83" s="175" t="s">
        <v>83</v>
      </c>
      <c r="E83" s="176" t="s">
        <v>84</v>
      </c>
      <c r="F83" s="177" t="s">
        <v>85</v>
      </c>
      <c r="G83" s="120" t="s">
        <v>127</v>
      </c>
      <c r="H83" s="119" t="s">
        <v>128</v>
      </c>
      <c r="I83" s="121" t="s">
        <v>129</v>
      </c>
      <c r="J83" s="120" t="s">
        <v>130</v>
      </c>
      <c r="K83" s="216" t="s">
        <v>131</v>
      </c>
      <c r="L83" s="217"/>
      <c r="M83" s="121" t="s">
        <v>132</v>
      </c>
      <c r="O83" s="4"/>
      <c r="P83" s="27"/>
      <c r="Q83" s="27"/>
      <c r="R83" s="27"/>
      <c r="S83" s="27"/>
    </row>
    <row r="84" spans="1:26" ht="12.75" customHeight="1">
      <c r="A84" s="243"/>
      <c r="B84" s="246"/>
      <c r="C84" s="200">
        <v>2012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218"/>
      <c r="L84" s="219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43"/>
      <c r="B85" s="246"/>
      <c r="C85" s="201">
        <v>2013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220"/>
      <c r="L85" s="221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44"/>
      <c r="B86" s="247"/>
      <c r="C86" s="81">
        <v>2014</v>
      </c>
      <c r="D86" s="197">
        <f t="shared" si="9"/>
        <v>36</v>
      </c>
      <c r="E86" s="198">
        <f t="shared" si="9"/>
        <v>6</v>
      </c>
      <c r="F86" s="199">
        <f>I86+M86</f>
        <v>0</v>
      </c>
      <c r="G86" s="174">
        <v>32</v>
      </c>
      <c r="H86" s="31">
        <v>5</v>
      </c>
      <c r="I86" s="190"/>
      <c r="J86" s="71">
        <v>4</v>
      </c>
      <c r="K86" s="212">
        <v>1</v>
      </c>
      <c r="L86" s="213"/>
      <c r="M86" s="72"/>
      <c r="O86" s="4"/>
      <c r="P86" s="27"/>
      <c r="Q86" s="27"/>
      <c r="R86" s="27"/>
      <c r="S86" s="337" t="s">
        <v>119</v>
      </c>
      <c r="T86" s="337"/>
      <c r="U86" s="337"/>
      <c r="V86" s="337"/>
      <c r="W86" s="337"/>
      <c r="X86" s="337"/>
      <c r="Y86" s="337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4"/>
      <c r="C88" s="74"/>
      <c r="D88" s="74"/>
      <c r="E88" s="74"/>
      <c r="F88" s="74"/>
      <c r="G88" s="75" t="s">
        <v>36</v>
      </c>
      <c r="H88" s="75"/>
      <c r="I88" s="75"/>
      <c r="J88" s="75"/>
      <c r="K88" s="75"/>
      <c r="L88" s="75"/>
      <c r="M88" s="73"/>
      <c r="N88" s="158"/>
      <c r="O88" s="75" t="s">
        <v>15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157</v>
      </c>
      <c r="B89" s="76"/>
      <c r="C89" s="76"/>
      <c r="D89" s="73"/>
      <c r="E89" s="73"/>
      <c r="F89" s="73"/>
      <c r="G89" s="73"/>
      <c r="H89" s="73"/>
      <c r="I89" s="73"/>
      <c r="J89" s="73" t="s">
        <v>160</v>
      </c>
      <c r="K89" s="73"/>
      <c r="L89" s="73"/>
      <c r="M89" s="73"/>
      <c r="N89" s="73"/>
      <c r="O89" s="73"/>
      <c r="P89" s="73"/>
      <c r="Q89" s="73"/>
      <c r="R89" s="158"/>
      <c r="S89" s="158" t="s">
        <v>161</v>
      </c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37</v>
      </c>
      <c r="B90" s="76"/>
      <c r="C90" s="75" t="s">
        <v>158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159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B44:B46"/>
    <mergeCell ref="M5:N5"/>
    <mergeCell ref="H6:H9"/>
    <mergeCell ref="E4:E9"/>
    <mergeCell ref="G4:G9"/>
    <mergeCell ref="M6:M9"/>
    <mergeCell ref="K7:K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C4:C9"/>
    <mergeCell ref="B14:B16"/>
    <mergeCell ref="B32:B34"/>
    <mergeCell ref="A11:A13"/>
    <mergeCell ref="A14:A16"/>
    <mergeCell ref="A29:A31"/>
    <mergeCell ref="X6:X9"/>
    <mergeCell ref="Q6:Q9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S4:S9"/>
    <mergeCell ref="L7:L9"/>
    <mergeCell ref="I6:L6"/>
    <mergeCell ref="T4:V6"/>
    <mergeCell ref="A2:K2"/>
    <mergeCell ref="A44:A46"/>
    <mergeCell ref="A32:A34"/>
    <mergeCell ref="B11:B13"/>
    <mergeCell ref="B17:B19"/>
    <mergeCell ref="B20:B22"/>
    <mergeCell ref="B82:B86"/>
    <mergeCell ref="B59:B61"/>
    <mergeCell ref="B62:B64"/>
    <mergeCell ref="A65:A67"/>
    <mergeCell ref="A47:A49"/>
    <mergeCell ref="Q2:U2"/>
    <mergeCell ref="D3:M3"/>
    <mergeCell ref="H4:N4"/>
    <mergeCell ref="O4:O9"/>
    <mergeCell ref="P4:R5"/>
    <mergeCell ref="V7:V9"/>
    <mergeCell ref="A68:A70"/>
    <mergeCell ref="B68:B70"/>
    <mergeCell ref="A71:A73"/>
    <mergeCell ref="B71:B73"/>
    <mergeCell ref="J7:J9"/>
    <mergeCell ref="T7:T9"/>
    <mergeCell ref="B41:B43"/>
    <mergeCell ref="A53:A55"/>
    <mergeCell ref="A56:A58"/>
    <mergeCell ref="K86:L86"/>
    <mergeCell ref="K82:L82"/>
    <mergeCell ref="K83:L83"/>
    <mergeCell ref="K84:L84"/>
    <mergeCell ref="K85:L85"/>
    <mergeCell ref="A50:A52"/>
    <mergeCell ref="D81:F81"/>
    <mergeCell ref="A59:A61"/>
    <mergeCell ref="A62:A64"/>
    <mergeCell ref="A81:A86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 МДААР</cp:lastModifiedBy>
  <cp:lastPrinted>2015-01-20T11:49:22Z</cp:lastPrinted>
  <dcterms:created xsi:type="dcterms:W3CDTF">2007-04-24T07:46:15Z</dcterms:created>
  <dcterms:modified xsi:type="dcterms:W3CDTF">2015-01-20T12:12:31Z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